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SSILV1\Desktop\stefani\"/>
    </mc:Choice>
  </mc:AlternateContent>
  <bookViews>
    <workbookView xWindow="0" yWindow="0" windowWidth="10215" windowHeight="4485" tabRatio="944"/>
  </bookViews>
  <sheets>
    <sheet name="FÁBRICA DE CPUs" sheetId="1" r:id="rId1"/>
    <sheet name="FÁBRICA DE TRENS" sheetId="2" r:id="rId2"/>
    <sheet name="FÁBRICA  TRENS (nos. inteiros)" sheetId="3" r:id="rId3"/>
    <sheet name="PRODUTOS ABCD" sheetId="4" r:id="rId4"/>
    <sheet name="PRODUTOS ABCD (nos. inteiros)" sheetId="5" r:id="rId5"/>
    <sheet name="FÁBRICA DE SUCOS" sheetId="6" r:id="rId6"/>
    <sheet name="FUNDABANC" sheetId="7" r:id="rId7"/>
  </sheets>
  <definedNames>
    <definedName name="solver_adj" localSheetId="2" hidden="1">'FÁBRICA  TRENS (nos. inteiros)'!$C$4:$E$4</definedName>
    <definedName name="solver_adj" localSheetId="0" hidden="1">'FÁBRICA DE CPUs'!$C$4:$D$4</definedName>
    <definedName name="solver_adj" localSheetId="5" hidden="1">'FÁBRICA DE SUCOS'!$C$4:$D$4</definedName>
    <definedName name="solver_adj" localSheetId="1" hidden="1">'FÁBRICA DE TRENS'!$C$4:$E$4</definedName>
    <definedName name="solver_adj" localSheetId="6" hidden="1">FUNDABANC!$C$4:$H$4</definedName>
    <definedName name="solver_adj" localSheetId="3" hidden="1">'PRODUTOS ABCD'!$C$4:$F$4</definedName>
    <definedName name="solver_adj" localSheetId="4" hidden="1">'PRODUTOS ABCD (nos. inteiros)'!$C$4:$F$4</definedName>
    <definedName name="solver_cvg" localSheetId="2" hidden="1">0.0001</definedName>
    <definedName name="solver_cvg" localSheetId="0" hidden="1">0.0001</definedName>
    <definedName name="solver_cvg" localSheetId="5" hidden="1">0.0001</definedName>
    <definedName name="solver_cvg" localSheetId="1" hidden="1">0.0001</definedName>
    <definedName name="solver_cvg" localSheetId="6" hidden="1">0.0001</definedName>
    <definedName name="solver_cvg" localSheetId="3" hidden="1">0.0001</definedName>
    <definedName name="solver_cvg" localSheetId="4" hidden="1">0.0001</definedName>
    <definedName name="solver_drv" localSheetId="2" hidden="1">1</definedName>
    <definedName name="solver_drv" localSheetId="0" hidden="1">1</definedName>
    <definedName name="solver_drv" localSheetId="5" hidden="1">1</definedName>
    <definedName name="solver_drv" localSheetId="1" hidden="1">1</definedName>
    <definedName name="solver_drv" localSheetId="6" hidden="1">1</definedName>
    <definedName name="solver_drv" localSheetId="3" hidden="1">1</definedName>
    <definedName name="solver_drv" localSheetId="4" hidden="1">1</definedName>
    <definedName name="solver_eng" localSheetId="2" hidden="1">2</definedName>
    <definedName name="solver_eng" localSheetId="0" hidden="1">2</definedName>
    <definedName name="solver_eng" localSheetId="5" hidden="1">2</definedName>
    <definedName name="solver_eng" localSheetId="1" hidden="1">2</definedName>
    <definedName name="solver_eng" localSheetId="6" hidden="1">2</definedName>
    <definedName name="solver_eng" localSheetId="3" hidden="1">2</definedName>
    <definedName name="solver_eng" localSheetId="4" hidden="1">2</definedName>
    <definedName name="solver_est" localSheetId="2" hidden="1">1</definedName>
    <definedName name="solver_est" localSheetId="0" hidden="1">1</definedName>
    <definedName name="solver_est" localSheetId="5" hidden="1">1</definedName>
    <definedName name="solver_est" localSheetId="1" hidden="1">1</definedName>
    <definedName name="solver_est" localSheetId="6" hidden="1">1</definedName>
    <definedName name="solver_est" localSheetId="3" hidden="1">1</definedName>
    <definedName name="solver_est" localSheetId="4" hidden="1">1</definedName>
    <definedName name="solver_itr" localSheetId="2" hidden="1">2147483647</definedName>
    <definedName name="solver_itr" localSheetId="0" hidden="1">2147483647</definedName>
    <definedName name="solver_itr" localSheetId="5" hidden="1">2147483647</definedName>
    <definedName name="solver_itr" localSheetId="1" hidden="1">2147483647</definedName>
    <definedName name="solver_itr" localSheetId="6" hidden="1">2147483647</definedName>
    <definedName name="solver_itr" localSheetId="3" hidden="1">2147483647</definedName>
    <definedName name="solver_itr" localSheetId="4" hidden="1">2147483647</definedName>
    <definedName name="solver_lhs1" localSheetId="2" hidden="1">'FÁBRICA  TRENS (nos. inteiros)'!$C$4:$E$4</definedName>
    <definedName name="solver_lhs1" localSheetId="0" hidden="1">'FÁBRICA DE CPUs'!$E$10:$E$13</definedName>
    <definedName name="solver_lhs1" localSheetId="5" hidden="1">'FÁBRICA DE SUCOS'!$E$10:$E$14</definedName>
    <definedName name="solver_lhs1" localSheetId="1" hidden="1">'FÁBRICA DE TRENS'!$F$10:$F$12</definedName>
    <definedName name="solver_lhs1" localSheetId="6" hidden="1">FUNDABANC!$I$11</definedName>
    <definedName name="solver_lhs1" localSheetId="3" hidden="1">'PRODUTOS ABCD'!$G$10:$G$15</definedName>
    <definedName name="solver_lhs1" localSheetId="4" hidden="1">'PRODUTOS ABCD (nos. inteiros)'!$C$4:$F$4</definedName>
    <definedName name="solver_lhs2" localSheetId="2" hidden="1">'FÁBRICA  TRENS (nos. inteiros)'!$F$10:$F$12</definedName>
    <definedName name="solver_lhs2" localSheetId="6" hidden="1">FUNDABANC!$I$12</definedName>
    <definedName name="solver_lhs2" localSheetId="4" hidden="1">'PRODUTOS ABCD (nos. inteiros)'!$G$10:$G$15</definedName>
    <definedName name="solver_lhs3" localSheetId="6" hidden="1">FUNDABANC!$I$13</definedName>
    <definedName name="solver_lhs4" localSheetId="6" hidden="1">FUNDABANC!$I$14</definedName>
    <definedName name="solver_lhs5" localSheetId="6" hidden="1">FUNDABANC!$I$15:$I$17</definedName>
    <definedName name="solver_mip" localSheetId="2" hidden="1">2147483647</definedName>
    <definedName name="solver_mip" localSheetId="0" hidden="1">2147483647</definedName>
    <definedName name="solver_mip" localSheetId="5" hidden="1">2147483647</definedName>
    <definedName name="solver_mip" localSheetId="1" hidden="1">2147483647</definedName>
    <definedName name="solver_mip" localSheetId="6" hidden="1">2147483647</definedName>
    <definedName name="solver_mip" localSheetId="3" hidden="1">2147483647</definedName>
    <definedName name="solver_mip" localSheetId="4" hidden="1">2147483647</definedName>
    <definedName name="solver_mni" localSheetId="2" hidden="1">30</definedName>
    <definedName name="solver_mni" localSheetId="0" hidden="1">30</definedName>
    <definedName name="solver_mni" localSheetId="5" hidden="1">30</definedName>
    <definedName name="solver_mni" localSheetId="1" hidden="1">30</definedName>
    <definedName name="solver_mni" localSheetId="6" hidden="1">30</definedName>
    <definedName name="solver_mni" localSheetId="3" hidden="1">30</definedName>
    <definedName name="solver_mni" localSheetId="4" hidden="1">30</definedName>
    <definedName name="solver_mrt" localSheetId="2" hidden="1">0.075</definedName>
    <definedName name="solver_mrt" localSheetId="0" hidden="1">0.075</definedName>
    <definedName name="solver_mrt" localSheetId="5" hidden="1">0.075</definedName>
    <definedName name="solver_mrt" localSheetId="1" hidden="1">0.075</definedName>
    <definedName name="solver_mrt" localSheetId="6" hidden="1">0.075</definedName>
    <definedName name="solver_mrt" localSheetId="3" hidden="1">0.075</definedName>
    <definedName name="solver_mrt" localSheetId="4" hidden="1">0.075</definedName>
    <definedName name="solver_msl" localSheetId="2" hidden="1">2</definedName>
    <definedName name="solver_msl" localSheetId="0" hidden="1">2</definedName>
    <definedName name="solver_msl" localSheetId="5" hidden="1">2</definedName>
    <definedName name="solver_msl" localSheetId="1" hidden="1">2</definedName>
    <definedName name="solver_msl" localSheetId="6" hidden="1">2</definedName>
    <definedName name="solver_msl" localSheetId="3" hidden="1">2</definedName>
    <definedName name="solver_msl" localSheetId="4" hidden="1">2</definedName>
    <definedName name="solver_neg" localSheetId="2" hidden="1">1</definedName>
    <definedName name="solver_neg" localSheetId="0" hidden="1">1</definedName>
    <definedName name="solver_neg" localSheetId="5" hidden="1">1</definedName>
    <definedName name="solver_neg" localSheetId="1" hidden="1">1</definedName>
    <definedName name="solver_neg" localSheetId="6" hidden="1">1</definedName>
    <definedName name="solver_neg" localSheetId="3" hidden="1">1</definedName>
    <definedName name="solver_neg" localSheetId="4" hidden="1">1</definedName>
    <definedName name="solver_nod" localSheetId="2" hidden="1">2147483647</definedName>
    <definedName name="solver_nod" localSheetId="0" hidden="1">2147483647</definedName>
    <definedName name="solver_nod" localSheetId="5" hidden="1">2147483647</definedName>
    <definedName name="solver_nod" localSheetId="1" hidden="1">2147483647</definedName>
    <definedName name="solver_nod" localSheetId="6" hidden="1">2147483647</definedName>
    <definedName name="solver_nod" localSheetId="3" hidden="1">2147483647</definedName>
    <definedName name="solver_nod" localSheetId="4" hidden="1">2147483647</definedName>
    <definedName name="solver_num" localSheetId="2" hidden="1">2</definedName>
    <definedName name="solver_num" localSheetId="0" hidden="1">1</definedName>
    <definedName name="solver_num" localSheetId="5" hidden="1">1</definedName>
    <definedName name="solver_num" localSheetId="1" hidden="1">1</definedName>
    <definedName name="solver_num" localSheetId="6" hidden="1">5</definedName>
    <definedName name="solver_num" localSheetId="3" hidden="1">1</definedName>
    <definedName name="solver_num" localSheetId="4" hidden="1">2</definedName>
    <definedName name="solver_nwt" localSheetId="2" hidden="1">1</definedName>
    <definedName name="solver_nwt" localSheetId="0" hidden="1">1</definedName>
    <definedName name="solver_nwt" localSheetId="5" hidden="1">1</definedName>
    <definedName name="solver_nwt" localSheetId="1" hidden="1">1</definedName>
    <definedName name="solver_nwt" localSheetId="6" hidden="1">1</definedName>
    <definedName name="solver_nwt" localSheetId="3" hidden="1">1</definedName>
    <definedName name="solver_nwt" localSheetId="4" hidden="1">1</definedName>
    <definedName name="solver_opt" localSheetId="2" hidden="1">'FÁBRICA  TRENS (nos. inteiros)'!$F$6</definedName>
    <definedName name="solver_opt" localSheetId="0" hidden="1">'FÁBRICA DE CPUs'!$E$6</definedName>
    <definedName name="solver_opt" localSheetId="5" hidden="1">'FÁBRICA DE SUCOS'!$E$6</definedName>
    <definedName name="solver_opt" localSheetId="1" hidden="1">'FÁBRICA DE TRENS'!$F$6</definedName>
    <definedName name="solver_opt" localSheetId="6" hidden="1">FUNDABANC!$I$6</definedName>
    <definedName name="solver_opt" localSheetId="3" hidden="1">'PRODUTOS ABCD'!$G$6</definedName>
    <definedName name="solver_opt" localSheetId="4" hidden="1">'PRODUTOS ABCD (nos. inteiros)'!$G$6</definedName>
    <definedName name="solver_pre" localSheetId="2" hidden="1">0.000001</definedName>
    <definedName name="solver_pre" localSheetId="0" hidden="1">0.000001</definedName>
    <definedName name="solver_pre" localSheetId="5" hidden="1">0.000001</definedName>
    <definedName name="solver_pre" localSheetId="1" hidden="1">0.000001</definedName>
    <definedName name="solver_pre" localSheetId="6" hidden="1">0.000001</definedName>
    <definedName name="solver_pre" localSheetId="3" hidden="1">0.000001</definedName>
    <definedName name="solver_pre" localSheetId="4" hidden="1">0.000001</definedName>
    <definedName name="solver_rbv" localSheetId="2" hidden="1">1</definedName>
    <definedName name="solver_rbv" localSheetId="0" hidden="1">1</definedName>
    <definedName name="solver_rbv" localSheetId="5" hidden="1">1</definedName>
    <definedName name="solver_rbv" localSheetId="1" hidden="1">1</definedName>
    <definedName name="solver_rbv" localSheetId="6" hidden="1">1</definedName>
    <definedName name="solver_rbv" localSheetId="3" hidden="1">1</definedName>
    <definedName name="solver_rbv" localSheetId="4" hidden="1">1</definedName>
    <definedName name="solver_rel1" localSheetId="2" hidden="1">4</definedName>
    <definedName name="solver_rel1" localSheetId="0" hidden="1">1</definedName>
    <definedName name="solver_rel1" localSheetId="5" hidden="1">1</definedName>
    <definedName name="solver_rel1" localSheetId="1" hidden="1">1</definedName>
    <definedName name="solver_rel1" localSheetId="6" hidden="1">2</definedName>
    <definedName name="solver_rel1" localSheetId="3" hidden="1">1</definedName>
    <definedName name="solver_rel1" localSheetId="4" hidden="1">4</definedName>
    <definedName name="solver_rel2" localSheetId="2" hidden="1">1</definedName>
    <definedName name="solver_rel2" localSheetId="6" hidden="1">3</definedName>
    <definedName name="solver_rel2" localSheetId="4" hidden="1">1</definedName>
    <definedName name="solver_rel3" localSheetId="6" hidden="1">1</definedName>
    <definedName name="solver_rel4" localSheetId="6" hidden="1">3</definedName>
    <definedName name="solver_rel5" localSheetId="6" hidden="1">1</definedName>
    <definedName name="solver_rhs1" localSheetId="2" hidden="1">número inteiro</definedName>
    <definedName name="solver_rhs1" localSheetId="0" hidden="1">'FÁBRICA DE CPUs'!$F$10:$F$13</definedName>
    <definedName name="solver_rhs1" localSheetId="5" hidden="1">'FÁBRICA DE SUCOS'!$F$10:$F$14</definedName>
    <definedName name="solver_rhs1" localSheetId="1" hidden="1">'FÁBRICA DE TRENS'!$G$10:$G$12</definedName>
    <definedName name="solver_rhs1" localSheetId="6" hidden="1">FUNDABANC!$J$11</definedName>
    <definedName name="solver_rhs1" localSheetId="3" hidden="1">'PRODUTOS ABCD'!$H$10:$H$15</definedName>
    <definedName name="solver_rhs1" localSheetId="4" hidden="1">número inteiro</definedName>
    <definedName name="solver_rhs2" localSheetId="2" hidden="1">'FÁBRICA  TRENS (nos. inteiros)'!$G$10:$G$12</definedName>
    <definedName name="solver_rhs2" localSheetId="6" hidden="1">FUNDABANC!$L$12</definedName>
    <definedName name="solver_rhs2" localSheetId="4" hidden="1">'PRODUTOS ABCD (nos. inteiros)'!$H$10:$H$15</definedName>
    <definedName name="solver_rhs3" localSheetId="6" hidden="1">FUNDABANC!$K$13</definedName>
    <definedName name="solver_rhs4" localSheetId="6" hidden="1">FUNDABANC!$L$14</definedName>
    <definedName name="solver_rhs5" localSheetId="6" hidden="1">FUNDABANC!$K$15:$K$17</definedName>
    <definedName name="solver_rlx" localSheetId="2" hidden="1">2</definedName>
    <definedName name="solver_rlx" localSheetId="0" hidden="1">2</definedName>
    <definedName name="solver_rlx" localSheetId="5" hidden="1">2</definedName>
    <definedName name="solver_rlx" localSheetId="1" hidden="1">2</definedName>
    <definedName name="solver_rlx" localSheetId="6" hidden="1">2</definedName>
    <definedName name="solver_rlx" localSheetId="3" hidden="1">2</definedName>
    <definedName name="solver_rlx" localSheetId="4" hidden="1">2</definedName>
    <definedName name="solver_rsd" localSheetId="2" hidden="1">0</definedName>
    <definedName name="solver_rsd" localSheetId="0" hidden="1">0</definedName>
    <definedName name="solver_rsd" localSheetId="5" hidden="1">0</definedName>
    <definedName name="solver_rsd" localSheetId="1" hidden="1">0</definedName>
    <definedName name="solver_rsd" localSheetId="6" hidden="1">0</definedName>
    <definedName name="solver_rsd" localSheetId="3" hidden="1">0</definedName>
    <definedName name="solver_rsd" localSheetId="4" hidden="1">0</definedName>
    <definedName name="solver_scl" localSheetId="2" hidden="1">1</definedName>
    <definedName name="solver_scl" localSheetId="0" hidden="1">1</definedName>
    <definedName name="solver_scl" localSheetId="5" hidden="1">1</definedName>
    <definedName name="solver_scl" localSheetId="1" hidden="1">1</definedName>
    <definedName name="solver_scl" localSheetId="6" hidden="1">1</definedName>
    <definedName name="solver_scl" localSheetId="3" hidden="1">1</definedName>
    <definedName name="solver_scl" localSheetId="4" hidden="1">1</definedName>
    <definedName name="solver_sho" localSheetId="2" hidden="1">2</definedName>
    <definedName name="solver_sho" localSheetId="0" hidden="1">2</definedName>
    <definedName name="solver_sho" localSheetId="5" hidden="1">2</definedName>
    <definedName name="solver_sho" localSheetId="1" hidden="1">2</definedName>
    <definedName name="solver_sho" localSheetId="6" hidden="1">2</definedName>
    <definedName name="solver_sho" localSheetId="3" hidden="1">2</definedName>
    <definedName name="solver_sho" localSheetId="4" hidden="1">2</definedName>
    <definedName name="solver_ssz" localSheetId="2" hidden="1">100</definedName>
    <definedName name="solver_ssz" localSheetId="0" hidden="1">100</definedName>
    <definedName name="solver_ssz" localSheetId="5" hidden="1">100</definedName>
    <definedName name="solver_ssz" localSheetId="1" hidden="1">100</definedName>
    <definedName name="solver_ssz" localSheetId="6" hidden="1">100</definedName>
    <definedName name="solver_ssz" localSheetId="3" hidden="1">100</definedName>
    <definedName name="solver_ssz" localSheetId="4" hidden="1">100</definedName>
    <definedName name="solver_tim" localSheetId="2" hidden="1">2147483647</definedName>
    <definedName name="solver_tim" localSheetId="0" hidden="1">2147483647</definedName>
    <definedName name="solver_tim" localSheetId="5" hidden="1">2147483647</definedName>
    <definedName name="solver_tim" localSheetId="1" hidden="1">2147483647</definedName>
    <definedName name="solver_tim" localSheetId="6" hidden="1">2147483647</definedName>
    <definedName name="solver_tim" localSheetId="3" hidden="1">2147483647</definedName>
    <definedName name="solver_tim" localSheetId="4" hidden="1">2147483647</definedName>
    <definedName name="solver_tol" localSheetId="2" hidden="1">0.01</definedName>
    <definedName name="solver_tol" localSheetId="0" hidden="1">0.01</definedName>
    <definedName name="solver_tol" localSheetId="5" hidden="1">0.01</definedName>
    <definedName name="solver_tol" localSheetId="1" hidden="1">0.01</definedName>
    <definedName name="solver_tol" localSheetId="6" hidden="1">0.01</definedName>
    <definedName name="solver_tol" localSheetId="3" hidden="1">0.01</definedName>
    <definedName name="solver_tol" localSheetId="4" hidden="1">0.01</definedName>
    <definedName name="solver_typ" localSheetId="2" hidden="1">1</definedName>
    <definedName name="solver_typ" localSheetId="0" hidden="1">1</definedName>
    <definedName name="solver_typ" localSheetId="5" hidden="1">1</definedName>
    <definedName name="solver_typ" localSheetId="1" hidden="1">1</definedName>
    <definedName name="solver_typ" localSheetId="6" hidden="1">1</definedName>
    <definedName name="solver_typ" localSheetId="3" hidden="1">1</definedName>
    <definedName name="solver_typ" localSheetId="4" hidden="1">1</definedName>
    <definedName name="solver_val" localSheetId="2" hidden="1">0</definedName>
    <definedName name="solver_val" localSheetId="0" hidden="1">0</definedName>
    <definedName name="solver_val" localSheetId="5" hidden="1">0</definedName>
    <definedName name="solver_val" localSheetId="1" hidden="1">0</definedName>
    <definedName name="solver_val" localSheetId="6" hidden="1">0</definedName>
    <definedName name="solver_val" localSheetId="3" hidden="1">0</definedName>
    <definedName name="solver_val" localSheetId="4" hidden="1">0</definedName>
    <definedName name="solver_ver" localSheetId="2" hidden="1">3</definedName>
    <definedName name="solver_ver" localSheetId="0" hidden="1">3</definedName>
    <definedName name="solver_ver" localSheetId="5" hidden="1">3</definedName>
    <definedName name="solver_ver" localSheetId="1" hidden="1">3</definedName>
    <definedName name="solver_ver" localSheetId="6" hidden="1">3</definedName>
    <definedName name="solver_ver" localSheetId="3" hidden="1">3</definedName>
    <definedName name="solver_ver" localSheetId="4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7" l="1"/>
  <c r="I12" i="7"/>
  <c r="I13" i="7"/>
  <c r="I14" i="7"/>
  <c r="I15" i="7"/>
  <c r="I16" i="7"/>
  <c r="I11" i="7"/>
  <c r="H6" i="7"/>
  <c r="D6" i="7"/>
  <c r="E6" i="7"/>
  <c r="F6" i="7"/>
  <c r="G6" i="7"/>
  <c r="C6" i="7"/>
  <c r="E11" i="6"/>
  <c r="E12" i="6"/>
  <c r="E13" i="6"/>
  <c r="E14" i="6"/>
  <c r="E10" i="6"/>
  <c r="D6" i="6"/>
  <c r="C6" i="6"/>
  <c r="E6" i="6" s="1"/>
  <c r="G15" i="5"/>
  <c r="G14" i="5"/>
  <c r="G13" i="5"/>
  <c r="G12" i="5"/>
  <c r="G11" i="5"/>
  <c r="G10" i="5"/>
  <c r="F6" i="5"/>
  <c r="E6" i="5"/>
  <c r="D6" i="5"/>
  <c r="C6" i="5"/>
  <c r="G11" i="4"/>
  <c r="G12" i="4"/>
  <c r="G13" i="4"/>
  <c r="G14" i="4"/>
  <c r="G15" i="4"/>
  <c r="G10" i="4"/>
  <c r="D6" i="4"/>
  <c r="E6" i="4"/>
  <c r="F6" i="4"/>
  <c r="C6" i="4"/>
  <c r="F12" i="3"/>
  <c r="F11" i="3"/>
  <c r="F10" i="3"/>
  <c r="E6" i="3"/>
  <c r="D6" i="3"/>
  <c r="C6" i="3"/>
  <c r="F11" i="2"/>
  <c r="F12" i="2"/>
  <c r="F10" i="2"/>
  <c r="D6" i="2"/>
  <c r="E6" i="2"/>
  <c r="C6" i="2"/>
  <c r="E11" i="1"/>
  <c r="E12" i="1"/>
  <c r="E13" i="1"/>
  <c r="E10" i="1"/>
  <c r="D6" i="1"/>
  <c r="C6" i="1"/>
  <c r="E6" i="1" s="1"/>
  <c r="I6" i="7" l="1"/>
  <c r="G6" i="5"/>
  <c r="G6" i="4"/>
  <c r="F6" i="3"/>
  <c r="F6" i="2"/>
</calcChain>
</file>

<file path=xl/sharedStrings.xml><?xml version="1.0" encoding="utf-8"?>
<sst xmlns="http://schemas.openxmlformats.org/spreadsheetml/2006/main" count="155" uniqueCount="59">
  <si>
    <t>Lucro unitário</t>
  </si>
  <si>
    <t>Lucro Total</t>
  </si>
  <si>
    <t>CPU Grande</t>
  </si>
  <si>
    <t>CPU Pequena</t>
  </si>
  <si>
    <t>FUNÇÃO OBJETIVO</t>
  </si>
  <si>
    <t>Descrição</t>
  </si>
  <si>
    <t>RESTRIÇÕES</t>
  </si>
  <si>
    <t>Gabinete Grande</t>
  </si>
  <si>
    <t>Gabinete Pequeno</t>
  </si>
  <si>
    <t>Placa Mãe</t>
  </si>
  <si>
    <t>Placa de vídeo</t>
  </si>
  <si>
    <t>Disponibilidades</t>
  </si>
  <si>
    <t>Necessidades</t>
  </si>
  <si>
    <t>Locomotivas</t>
  </si>
  <si>
    <t>Vagões</t>
  </si>
  <si>
    <t>Unid. Controle</t>
  </si>
  <si>
    <t>Secção A</t>
  </si>
  <si>
    <t>Secção B</t>
  </si>
  <si>
    <t>Secção C</t>
  </si>
  <si>
    <t>Quantidade ser produzida</t>
  </si>
  <si>
    <t xml:space="preserve">Lucro total por tipo </t>
  </si>
  <si>
    <t>Produto A</t>
  </si>
  <si>
    <t>Produto B</t>
  </si>
  <si>
    <t>Produto C</t>
  </si>
  <si>
    <t>Produto D</t>
  </si>
  <si>
    <t>Máquina XZ</t>
  </si>
  <si>
    <t>Máquina WK</t>
  </si>
  <si>
    <t>Máquina ZT</t>
  </si>
  <si>
    <t>Máquina LM</t>
  </si>
  <si>
    <t>Máquina AZ</t>
  </si>
  <si>
    <t>Máquina YK</t>
  </si>
  <si>
    <t>Suco de Laranja</t>
  </si>
  <si>
    <t>Suco de Tomate</t>
  </si>
  <si>
    <t>Capacidade de fabricação de latas</t>
  </si>
  <si>
    <t>Capacidade do mercado de tomates</t>
  </si>
  <si>
    <t>Capacidade do mercado de laranjas</t>
  </si>
  <si>
    <t>Capacidade de extração de suco</t>
  </si>
  <si>
    <t>Capacidade de enlatamento</t>
  </si>
  <si>
    <t>COMG</t>
  </si>
  <si>
    <t>CESP</t>
  </si>
  <si>
    <t>ELP</t>
  </si>
  <si>
    <t>NES</t>
  </si>
  <si>
    <t>TRP</t>
  </si>
  <si>
    <t>TPM</t>
  </si>
  <si>
    <t>Quantidade ser investida</t>
  </si>
  <si>
    <t>Rentabilidade unitária</t>
  </si>
  <si>
    <t xml:space="preserve">Retorno total por tipo </t>
  </si>
  <si>
    <t>Máximo</t>
  </si>
  <si>
    <t>Minimo</t>
  </si>
  <si>
    <t>Igual</t>
  </si>
  <si>
    <t>Valor investido</t>
  </si>
  <si>
    <t>Montante total</t>
  </si>
  <si>
    <t>Retorno Total</t>
  </si>
  <si>
    <t>Títulos Públicos</t>
  </si>
  <si>
    <t>Ações Preferenciais</t>
  </si>
  <si>
    <t>Ações Cia. Util. Pública</t>
  </si>
  <si>
    <t>Máximo ações preferenciais</t>
  </si>
  <si>
    <t>Máximo Cias. Util. Pública</t>
  </si>
  <si>
    <t>Máximo títulos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</si>
</sst>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/>
    <xf numFmtId="164" fontId="0" fillId="0" borderId="1" xfId="0" applyNumberFormat="1" applyBorder="1"/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164" fontId="0" fillId="0" borderId="8" xfId="0" applyNumberFormat="1" applyBorder="1"/>
    <xf numFmtId="164" fontId="0" fillId="2" borderId="9" xfId="0" applyNumberFormat="1" applyFill="1" applyBorder="1"/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Font="1" applyFill="1" applyBorder="1"/>
    <xf numFmtId="0" fontId="2" fillId="0" borderId="7" xfId="0" applyFont="1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/>
    <xf numFmtId="0" fontId="0" fillId="0" borderId="8" xfId="0" applyBorder="1"/>
    <xf numFmtId="164" fontId="0" fillId="0" borderId="8" xfId="0" applyNumberFormat="1" applyFill="1" applyBorder="1"/>
    <xf numFmtId="0" fontId="0" fillId="0" borderId="9" xfId="0" applyBorder="1"/>
    <xf numFmtId="164" fontId="0" fillId="2" borderId="1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tabSelected="1" workbookViewId="0"/>
  </sheetViews>
  <sheetFormatPr defaultRowHeight="15" x14ac:dyDescent="0.25"/>
  <cols>
    <col min="1" max="1" width="3" customWidth="1"/>
    <col min="2" max="2" width="37.42578125" bestFit="1" customWidth="1"/>
    <col min="3" max="3" width="11.42578125" bestFit="1" customWidth="1"/>
    <col min="4" max="4" width="12.85546875" bestFit="1" customWidth="1"/>
    <col min="5" max="5" width="12.28515625" bestFit="1" customWidth="1"/>
    <col min="6" max="6" width="16" bestFit="1" customWidth="1"/>
  </cols>
  <sheetData>
    <row r="1" spans="2:6" ht="15.75" thickBot="1" x14ac:dyDescent="0.3"/>
    <row r="2" spans="2:6" x14ac:dyDescent="0.25">
      <c r="B2" s="34" t="s">
        <v>4</v>
      </c>
      <c r="C2" s="35"/>
      <c r="D2" s="35"/>
      <c r="E2" s="36"/>
    </row>
    <row r="3" spans="2:6" x14ac:dyDescent="0.25">
      <c r="B3" s="3" t="s">
        <v>5</v>
      </c>
      <c r="C3" s="1" t="s">
        <v>2</v>
      </c>
      <c r="D3" s="1" t="s">
        <v>3</v>
      </c>
      <c r="E3" s="4"/>
    </row>
    <row r="4" spans="2:6" x14ac:dyDescent="0.25">
      <c r="B4" s="3" t="s">
        <v>19</v>
      </c>
      <c r="C4" s="16">
        <v>4</v>
      </c>
      <c r="D4" s="16">
        <v>12</v>
      </c>
      <c r="E4" s="4"/>
    </row>
    <row r="5" spans="2:6" x14ac:dyDescent="0.25">
      <c r="B5" s="3" t="s">
        <v>0</v>
      </c>
      <c r="C5" s="2">
        <v>500</v>
      </c>
      <c r="D5" s="2">
        <v>200</v>
      </c>
      <c r="E5" s="4" t="s">
        <v>1</v>
      </c>
    </row>
    <row r="6" spans="2:6" ht="15.75" thickBot="1" x14ac:dyDescent="0.3">
      <c r="B6" s="5" t="s">
        <v>20</v>
      </c>
      <c r="C6" s="6">
        <f>C5*C4</f>
        <v>2000</v>
      </c>
      <c r="D6" s="6">
        <f>D5*D4</f>
        <v>2400</v>
      </c>
      <c r="E6" s="7">
        <f>SUM(C6:D6)</f>
        <v>4400</v>
      </c>
    </row>
    <row r="7" spans="2:6" ht="15.75" thickBot="1" x14ac:dyDescent="0.3"/>
    <row r="8" spans="2:6" x14ac:dyDescent="0.25">
      <c r="B8" s="37" t="s">
        <v>6</v>
      </c>
      <c r="C8" s="38"/>
      <c r="D8" s="38"/>
      <c r="E8" s="38"/>
      <c r="F8" s="39"/>
    </row>
    <row r="9" spans="2:6" x14ac:dyDescent="0.25">
      <c r="B9" s="3" t="s">
        <v>5</v>
      </c>
      <c r="C9" s="8" t="s">
        <v>2</v>
      </c>
      <c r="D9" s="8" t="s">
        <v>3</v>
      </c>
      <c r="E9" s="8" t="s">
        <v>12</v>
      </c>
      <c r="F9" s="15" t="s">
        <v>11</v>
      </c>
    </row>
    <row r="10" spans="2:6" x14ac:dyDescent="0.25">
      <c r="B10" s="11" t="s">
        <v>7</v>
      </c>
      <c r="C10" s="10">
        <v>1</v>
      </c>
      <c r="D10" s="10">
        <v>0</v>
      </c>
      <c r="E10" s="10">
        <f>C10*$C$4+D10*$D$4</f>
        <v>4</v>
      </c>
      <c r="F10" s="9">
        <v>6</v>
      </c>
    </row>
    <row r="11" spans="2:6" x14ac:dyDescent="0.25">
      <c r="B11" s="11" t="s">
        <v>8</v>
      </c>
      <c r="C11" s="10">
        <v>0</v>
      </c>
      <c r="D11" s="10">
        <v>1</v>
      </c>
      <c r="E11" s="10">
        <f t="shared" ref="E11:E13" si="0">C11*$C$4+D11*$D$4</f>
        <v>12</v>
      </c>
      <c r="F11" s="9">
        <v>15</v>
      </c>
    </row>
    <row r="12" spans="2:6" x14ac:dyDescent="0.25">
      <c r="B12" s="11" t="s">
        <v>9</v>
      </c>
      <c r="C12" s="10">
        <v>3</v>
      </c>
      <c r="D12" s="10">
        <v>1</v>
      </c>
      <c r="E12" s="10">
        <f t="shared" si="0"/>
        <v>24</v>
      </c>
      <c r="F12" s="9">
        <v>24</v>
      </c>
    </row>
    <row r="13" spans="2:6" ht="15.75" thickBot="1" x14ac:dyDescent="0.3">
      <c r="B13" s="12" t="s">
        <v>10</v>
      </c>
      <c r="C13" s="13">
        <v>2</v>
      </c>
      <c r="D13" s="13">
        <v>1</v>
      </c>
      <c r="E13" s="13">
        <f t="shared" si="0"/>
        <v>20</v>
      </c>
      <c r="F13" s="14">
        <v>20</v>
      </c>
    </row>
  </sheetData>
  <mergeCells count="2">
    <mergeCell ref="B2:E2"/>
    <mergeCell ref="B8:F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B3" sqref="B3:B6"/>
    </sheetView>
  </sheetViews>
  <sheetFormatPr defaultRowHeight="15" x14ac:dyDescent="0.25"/>
  <cols>
    <col min="1" max="1" width="3.85546875" customWidth="1"/>
    <col min="2" max="2" width="37.5703125" bestFit="1" customWidth="1"/>
    <col min="3" max="3" width="11.7109375" bestFit="1" customWidth="1"/>
    <col min="4" max="4" width="7.42578125" bestFit="1" customWidth="1"/>
    <col min="5" max="5" width="14.140625" bestFit="1" customWidth="1"/>
    <col min="6" max="6" width="13.28515625" bestFit="1" customWidth="1"/>
    <col min="7" max="7" width="16" bestFit="1" customWidth="1"/>
  </cols>
  <sheetData>
    <row r="1" spans="2:7" ht="15.75" thickBot="1" x14ac:dyDescent="0.3"/>
    <row r="2" spans="2:7" x14ac:dyDescent="0.25">
      <c r="B2" s="34" t="s">
        <v>4</v>
      </c>
      <c r="C2" s="35"/>
      <c r="D2" s="35"/>
      <c r="E2" s="35"/>
      <c r="F2" s="36"/>
    </row>
    <row r="3" spans="2:7" x14ac:dyDescent="0.25">
      <c r="B3" s="3" t="s">
        <v>5</v>
      </c>
      <c r="C3" s="8" t="s">
        <v>13</v>
      </c>
      <c r="D3" s="8" t="s">
        <v>14</v>
      </c>
      <c r="E3" s="8" t="s">
        <v>15</v>
      </c>
      <c r="F3" s="4"/>
    </row>
    <row r="4" spans="2:7" x14ac:dyDescent="0.25">
      <c r="B4" s="3" t="s">
        <v>19</v>
      </c>
      <c r="C4" s="16">
        <v>0</v>
      </c>
      <c r="D4" s="16">
        <v>3.333333333333333</v>
      </c>
      <c r="E4" s="16">
        <v>3</v>
      </c>
      <c r="F4" s="4"/>
    </row>
    <row r="5" spans="2:7" x14ac:dyDescent="0.25">
      <c r="B5" s="3" t="s">
        <v>0</v>
      </c>
      <c r="C5" s="2">
        <v>4</v>
      </c>
      <c r="D5" s="2">
        <v>5</v>
      </c>
      <c r="E5" s="2">
        <v>1</v>
      </c>
      <c r="F5" s="4" t="s">
        <v>1</v>
      </c>
    </row>
    <row r="6" spans="2:7" ht="15.75" thickBot="1" x14ac:dyDescent="0.3">
      <c r="B6" s="5" t="s">
        <v>20</v>
      </c>
      <c r="C6" s="6">
        <f>C5*C4</f>
        <v>0</v>
      </c>
      <c r="D6" s="6">
        <f t="shared" ref="D6:E6" si="0">D5*D4</f>
        <v>16.666666666666664</v>
      </c>
      <c r="E6" s="6">
        <f t="shared" si="0"/>
        <v>3</v>
      </c>
      <c r="F6" s="7">
        <f>SUM(C6:E6)</f>
        <v>19.666666666666664</v>
      </c>
    </row>
    <row r="7" spans="2:7" ht="15.75" thickBot="1" x14ac:dyDescent="0.3"/>
    <row r="8" spans="2:7" x14ac:dyDescent="0.25">
      <c r="B8" s="37" t="s">
        <v>6</v>
      </c>
      <c r="C8" s="38"/>
      <c r="D8" s="38"/>
      <c r="E8" s="38"/>
      <c r="F8" s="38"/>
      <c r="G8" s="39"/>
    </row>
    <row r="9" spans="2:7" x14ac:dyDescent="0.25">
      <c r="B9" s="3" t="s">
        <v>5</v>
      </c>
      <c r="C9" s="8" t="s">
        <v>13</v>
      </c>
      <c r="D9" s="8" t="s">
        <v>14</v>
      </c>
      <c r="E9" s="8" t="s">
        <v>15</v>
      </c>
      <c r="F9" s="8" t="s">
        <v>12</v>
      </c>
      <c r="G9" s="15" t="s">
        <v>11</v>
      </c>
    </row>
    <row r="10" spans="2:7" x14ac:dyDescent="0.25">
      <c r="B10" s="11" t="s">
        <v>16</v>
      </c>
      <c r="C10" s="10">
        <v>2</v>
      </c>
      <c r="D10" s="10">
        <v>3</v>
      </c>
      <c r="E10" s="10">
        <v>0</v>
      </c>
      <c r="F10" s="10">
        <f>C10*$C$4+D10*$D$4+E10*$E$4</f>
        <v>10</v>
      </c>
      <c r="G10" s="9">
        <v>10</v>
      </c>
    </row>
    <row r="11" spans="2:7" x14ac:dyDescent="0.25">
      <c r="B11" s="11" t="s">
        <v>17</v>
      </c>
      <c r="C11" s="10">
        <v>4</v>
      </c>
      <c r="D11" s="10">
        <v>1</v>
      </c>
      <c r="E11" s="10">
        <v>0</v>
      </c>
      <c r="F11" s="10">
        <f t="shared" ref="F11:F12" si="1">C11*$C$4+D11*$D$4+E11*$E$4</f>
        <v>3.333333333333333</v>
      </c>
      <c r="G11" s="9">
        <v>11</v>
      </c>
    </row>
    <row r="12" spans="2:7" ht="15.75" thickBot="1" x14ac:dyDescent="0.3">
      <c r="B12" s="12" t="s">
        <v>18</v>
      </c>
      <c r="C12" s="13">
        <v>3</v>
      </c>
      <c r="D12" s="13">
        <v>3</v>
      </c>
      <c r="E12" s="13">
        <v>1</v>
      </c>
      <c r="F12" s="13">
        <f t="shared" si="1"/>
        <v>13</v>
      </c>
      <c r="G12" s="14">
        <v>13</v>
      </c>
    </row>
  </sheetData>
  <mergeCells count="2">
    <mergeCell ref="B2:F2"/>
    <mergeCell ref="B8:G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E16" sqref="E16"/>
    </sheetView>
  </sheetViews>
  <sheetFormatPr defaultRowHeight="15" x14ac:dyDescent="0.25"/>
  <cols>
    <col min="1" max="1" width="3.28515625" customWidth="1"/>
    <col min="2" max="2" width="37.5703125" bestFit="1" customWidth="1"/>
    <col min="3" max="3" width="11.7109375" bestFit="1" customWidth="1"/>
    <col min="4" max="4" width="7.42578125" bestFit="1" customWidth="1"/>
    <col min="5" max="5" width="14.140625" bestFit="1" customWidth="1"/>
    <col min="6" max="6" width="13.28515625" bestFit="1" customWidth="1"/>
    <col min="7" max="7" width="16" bestFit="1" customWidth="1"/>
  </cols>
  <sheetData>
    <row r="1" spans="2:7" ht="15.75" thickBot="1" x14ac:dyDescent="0.3"/>
    <row r="2" spans="2:7" x14ac:dyDescent="0.25">
      <c r="B2" s="34" t="s">
        <v>4</v>
      </c>
      <c r="C2" s="35"/>
      <c r="D2" s="35"/>
      <c r="E2" s="35"/>
      <c r="F2" s="36"/>
    </row>
    <row r="3" spans="2:7" x14ac:dyDescent="0.25">
      <c r="B3" s="3" t="s">
        <v>5</v>
      </c>
      <c r="C3" s="8" t="s">
        <v>13</v>
      </c>
      <c r="D3" s="8" t="s">
        <v>14</v>
      </c>
      <c r="E3" s="8" t="s">
        <v>15</v>
      </c>
      <c r="F3" s="4"/>
    </row>
    <row r="4" spans="2:7" x14ac:dyDescent="0.25">
      <c r="B4" s="3" t="s">
        <v>19</v>
      </c>
      <c r="C4" s="16">
        <v>0</v>
      </c>
      <c r="D4" s="16">
        <v>3</v>
      </c>
      <c r="E4" s="16">
        <v>4</v>
      </c>
      <c r="F4" s="4"/>
    </row>
    <row r="5" spans="2:7" x14ac:dyDescent="0.25">
      <c r="B5" s="3" t="s">
        <v>0</v>
      </c>
      <c r="C5" s="2">
        <v>4</v>
      </c>
      <c r="D5" s="2">
        <v>5</v>
      </c>
      <c r="E5" s="2">
        <v>1</v>
      </c>
      <c r="F5" s="4" t="s">
        <v>1</v>
      </c>
    </row>
    <row r="6" spans="2:7" ht="15.75" thickBot="1" x14ac:dyDescent="0.3">
      <c r="B6" s="5" t="s">
        <v>20</v>
      </c>
      <c r="C6" s="6">
        <f>C5*C4</f>
        <v>0</v>
      </c>
      <c r="D6" s="6">
        <f t="shared" ref="D6:E6" si="0">D5*D4</f>
        <v>15</v>
      </c>
      <c r="E6" s="6">
        <f t="shared" si="0"/>
        <v>4</v>
      </c>
      <c r="F6" s="7">
        <f>SUM(C6:E6)</f>
        <v>19</v>
      </c>
    </row>
    <row r="7" spans="2:7" ht="15.75" thickBot="1" x14ac:dyDescent="0.3"/>
    <row r="8" spans="2:7" x14ac:dyDescent="0.25">
      <c r="B8" s="37" t="s">
        <v>6</v>
      </c>
      <c r="C8" s="38"/>
      <c r="D8" s="38"/>
      <c r="E8" s="38"/>
      <c r="F8" s="38"/>
      <c r="G8" s="39"/>
    </row>
    <row r="9" spans="2:7" x14ac:dyDescent="0.25">
      <c r="B9" s="3" t="s">
        <v>5</v>
      </c>
      <c r="C9" s="8" t="s">
        <v>13</v>
      </c>
      <c r="D9" s="8" t="s">
        <v>14</v>
      </c>
      <c r="E9" s="8" t="s">
        <v>15</v>
      </c>
      <c r="F9" s="8" t="s">
        <v>12</v>
      </c>
      <c r="G9" s="15" t="s">
        <v>11</v>
      </c>
    </row>
    <row r="10" spans="2:7" x14ac:dyDescent="0.25">
      <c r="B10" s="11" t="s">
        <v>16</v>
      </c>
      <c r="C10" s="10">
        <v>2</v>
      </c>
      <c r="D10" s="10">
        <v>3</v>
      </c>
      <c r="E10" s="10">
        <v>0</v>
      </c>
      <c r="F10" s="10">
        <f>C10*$C$4+D10*$D$4+E10*$E$4</f>
        <v>9</v>
      </c>
      <c r="G10" s="9">
        <v>10</v>
      </c>
    </row>
    <row r="11" spans="2:7" x14ac:dyDescent="0.25">
      <c r="B11" s="11" t="s">
        <v>17</v>
      </c>
      <c r="C11" s="10">
        <v>4</v>
      </c>
      <c r="D11" s="10">
        <v>1</v>
      </c>
      <c r="E11" s="10">
        <v>0</v>
      </c>
      <c r="F11" s="10">
        <f t="shared" ref="F11:F12" si="1">C11*$C$4+D11*$D$4+E11*$E$4</f>
        <v>3</v>
      </c>
      <c r="G11" s="9">
        <v>11</v>
      </c>
    </row>
    <row r="12" spans="2:7" ht="15.75" thickBot="1" x14ac:dyDescent="0.3">
      <c r="B12" s="12" t="s">
        <v>18</v>
      </c>
      <c r="C12" s="13">
        <v>3</v>
      </c>
      <c r="D12" s="13">
        <v>3</v>
      </c>
      <c r="E12" s="13">
        <v>1</v>
      </c>
      <c r="F12" s="13">
        <f t="shared" si="1"/>
        <v>13</v>
      </c>
      <c r="G12" s="14">
        <v>13</v>
      </c>
    </row>
  </sheetData>
  <mergeCells count="2">
    <mergeCell ref="B2:F2"/>
    <mergeCell ref="B8:G8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workbookViewId="0">
      <selection sqref="A1:I16"/>
    </sheetView>
  </sheetViews>
  <sheetFormatPr defaultRowHeight="15" x14ac:dyDescent="0.25"/>
  <cols>
    <col min="1" max="1" width="3.140625" customWidth="1"/>
    <col min="2" max="2" width="37.5703125" bestFit="1" customWidth="1"/>
    <col min="3" max="3" width="11.7109375" bestFit="1" customWidth="1"/>
    <col min="4" max="4" width="11.28515625" bestFit="1" customWidth="1"/>
    <col min="5" max="5" width="12" bestFit="1" customWidth="1"/>
    <col min="6" max="6" width="13.140625" bestFit="1" customWidth="1"/>
    <col min="7" max="7" width="13.28515625" bestFit="1" customWidth="1"/>
    <col min="8" max="8" width="16" bestFit="1" customWidth="1"/>
  </cols>
  <sheetData>
    <row r="1" spans="2:8" ht="15.75" thickBot="1" x14ac:dyDescent="0.3"/>
    <row r="2" spans="2:8" x14ac:dyDescent="0.25">
      <c r="B2" s="34" t="s">
        <v>4</v>
      </c>
      <c r="C2" s="35"/>
      <c r="D2" s="35"/>
      <c r="E2" s="35"/>
      <c r="F2" s="35"/>
      <c r="G2" s="36"/>
    </row>
    <row r="3" spans="2:8" x14ac:dyDescent="0.25">
      <c r="B3" s="3" t="s">
        <v>5</v>
      </c>
      <c r="C3" s="8" t="s">
        <v>21</v>
      </c>
      <c r="D3" s="8" t="s">
        <v>22</v>
      </c>
      <c r="E3" s="8" t="s">
        <v>23</v>
      </c>
      <c r="F3" s="8" t="s">
        <v>24</v>
      </c>
      <c r="G3" s="4"/>
    </row>
    <row r="4" spans="2:8" x14ac:dyDescent="0.25">
      <c r="B4" s="3" t="s">
        <v>19</v>
      </c>
      <c r="C4" s="16">
        <v>0</v>
      </c>
      <c r="D4" s="16">
        <v>407.80487804878055</v>
      </c>
      <c r="E4" s="16">
        <v>257.5609756097561</v>
      </c>
      <c r="F4" s="16">
        <v>236.09756097560964</v>
      </c>
      <c r="G4" s="4"/>
    </row>
    <row r="5" spans="2:8" x14ac:dyDescent="0.25">
      <c r="B5" s="3" t="s">
        <v>0</v>
      </c>
      <c r="C5" s="2">
        <v>120</v>
      </c>
      <c r="D5" s="2">
        <v>132</v>
      </c>
      <c r="E5" s="2">
        <v>103</v>
      </c>
      <c r="F5" s="2">
        <v>143</v>
      </c>
      <c r="G5" s="4" t="s">
        <v>1</v>
      </c>
    </row>
    <row r="6" spans="2:8" ht="15.75" thickBot="1" x14ac:dyDescent="0.3">
      <c r="B6" s="5" t="s">
        <v>20</v>
      </c>
      <c r="C6" s="6">
        <f>C5*C4</f>
        <v>0</v>
      </c>
      <c r="D6" s="6">
        <f t="shared" ref="D6:F6" si="0">D5*D4</f>
        <v>53830.243902439033</v>
      </c>
      <c r="E6" s="6">
        <f t="shared" si="0"/>
        <v>26528.780487804877</v>
      </c>
      <c r="F6" s="6">
        <f t="shared" si="0"/>
        <v>33761.951219512179</v>
      </c>
      <c r="G6" s="7">
        <f>SUM(C6:F6)</f>
        <v>114120.97560975609</v>
      </c>
    </row>
    <row r="7" spans="2:8" ht="15.75" thickBot="1" x14ac:dyDescent="0.3"/>
    <row r="8" spans="2:8" x14ac:dyDescent="0.25">
      <c r="B8" s="34" t="s">
        <v>6</v>
      </c>
      <c r="C8" s="35"/>
      <c r="D8" s="35"/>
      <c r="E8" s="35"/>
      <c r="F8" s="35"/>
      <c r="G8" s="35"/>
      <c r="H8" s="36"/>
    </row>
    <row r="9" spans="2:8" x14ac:dyDescent="0.25">
      <c r="B9" s="3" t="s">
        <v>5</v>
      </c>
      <c r="C9" s="8" t="s">
        <v>21</v>
      </c>
      <c r="D9" s="8" t="s">
        <v>22</v>
      </c>
      <c r="E9" s="8" t="s">
        <v>23</v>
      </c>
      <c r="F9" s="8" t="s">
        <v>24</v>
      </c>
      <c r="G9" s="8" t="s">
        <v>12</v>
      </c>
      <c r="H9" s="15" t="s">
        <v>11</v>
      </c>
    </row>
    <row r="10" spans="2:8" x14ac:dyDescent="0.25">
      <c r="B10" s="11" t="s">
        <v>25</v>
      </c>
      <c r="C10" s="10">
        <v>0.3</v>
      </c>
      <c r="D10" s="10">
        <v>0.4</v>
      </c>
      <c r="E10" s="10">
        <v>0.5</v>
      </c>
      <c r="F10" s="10">
        <v>1</v>
      </c>
      <c r="G10" s="10">
        <f>C10*$C$4+D10*$D$4+E10*$E$4+F10*$F$4</f>
        <v>527.99999999999989</v>
      </c>
      <c r="H10" s="9">
        <v>528</v>
      </c>
    </row>
    <row r="11" spans="2:8" x14ac:dyDescent="0.25">
      <c r="B11" s="11" t="s">
        <v>26</v>
      </c>
      <c r="C11" s="10">
        <v>0.5</v>
      </c>
      <c r="D11" s="10">
        <v>0.5</v>
      </c>
      <c r="E11" s="10">
        <v>0.3</v>
      </c>
      <c r="F11" s="10">
        <v>0.3</v>
      </c>
      <c r="G11" s="10">
        <f t="shared" ref="G11:G15" si="1">C11*$C$4+D11*$D$4+E11*$E$4+F11*$F$4</f>
        <v>352</v>
      </c>
      <c r="H11" s="9">
        <v>352</v>
      </c>
    </row>
    <row r="12" spans="2:8" x14ac:dyDescent="0.25">
      <c r="B12" s="11" t="s">
        <v>27</v>
      </c>
      <c r="C12" s="10">
        <v>0.3</v>
      </c>
      <c r="D12" s="10">
        <v>0.2</v>
      </c>
      <c r="E12" s="10">
        <v>0.5</v>
      </c>
      <c r="F12" s="10">
        <v>0.6</v>
      </c>
      <c r="G12" s="10">
        <f t="shared" si="1"/>
        <v>351.99999999999994</v>
      </c>
      <c r="H12" s="9">
        <v>352</v>
      </c>
    </row>
    <row r="13" spans="2:8" x14ac:dyDescent="0.25">
      <c r="B13" s="11" t="s">
        <v>28</v>
      </c>
      <c r="C13" s="10">
        <v>0.4</v>
      </c>
      <c r="D13" s="10">
        <v>0.1</v>
      </c>
      <c r="E13" s="10">
        <v>0.4</v>
      </c>
      <c r="F13" s="10">
        <v>0.1</v>
      </c>
      <c r="G13" s="10">
        <f t="shared" si="1"/>
        <v>167.41463414634146</v>
      </c>
      <c r="H13" s="9">
        <v>176</v>
      </c>
    </row>
    <row r="14" spans="2:8" x14ac:dyDescent="0.25">
      <c r="B14" s="11" t="s">
        <v>29</v>
      </c>
      <c r="C14" s="17">
        <v>0.4</v>
      </c>
      <c r="D14" s="17">
        <v>0.3</v>
      </c>
      <c r="E14" s="17">
        <v>0.3</v>
      </c>
      <c r="F14" s="17">
        <v>0.3</v>
      </c>
      <c r="G14" s="10">
        <f t="shared" si="1"/>
        <v>270.43902439024384</v>
      </c>
      <c r="H14" s="18">
        <v>352</v>
      </c>
    </row>
    <row r="15" spans="2:8" ht="15.75" thickBot="1" x14ac:dyDescent="0.3">
      <c r="B15" s="12" t="s">
        <v>30</v>
      </c>
      <c r="C15" s="19">
        <v>0.4</v>
      </c>
      <c r="D15" s="19">
        <v>0.3</v>
      </c>
      <c r="E15" s="19">
        <v>0.3</v>
      </c>
      <c r="F15" s="19">
        <v>0.3</v>
      </c>
      <c r="G15" s="13">
        <f t="shared" si="1"/>
        <v>270.43902439024384</v>
      </c>
      <c r="H15" s="20">
        <v>352</v>
      </c>
    </row>
  </sheetData>
  <mergeCells count="2">
    <mergeCell ref="B2:G2"/>
    <mergeCell ref="B8:H8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workbookViewId="0">
      <selection activeCell="L13" sqref="L13"/>
    </sheetView>
  </sheetViews>
  <sheetFormatPr defaultRowHeight="15" x14ac:dyDescent="0.25"/>
  <cols>
    <col min="1" max="1" width="3.140625" customWidth="1"/>
    <col min="2" max="2" width="37.5703125" bestFit="1" customWidth="1"/>
    <col min="3" max="3" width="11.7109375" bestFit="1" customWidth="1"/>
    <col min="4" max="4" width="11.28515625" bestFit="1" customWidth="1"/>
    <col min="5" max="5" width="12" bestFit="1" customWidth="1"/>
    <col min="6" max="6" width="13.140625" bestFit="1" customWidth="1"/>
    <col min="7" max="7" width="13.28515625" bestFit="1" customWidth="1"/>
    <col min="8" max="8" width="16" bestFit="1" customWidth="1"/>
  </cols>
  <sheetData>
    <row r="1" spans="2:8" ht="15.75" thickBot="1" x14ac:dyDescent="0.3"/>
    <row r="2" spans="2:8" x14ac:dyDescent="0.25">
      <c r="B2" s="34" t="s">
        <v>4</v>
      </c>
      <c r="C2" s="35"/>
      <c r="D2" s="35"/>
      <c r="E2" s="35"/>
      <c r="F2" s="35"/>
      <c r="G2" s="36"/>
    </row>
    <row r="3" spans="2:8" x14ac:dyDescent="0.25">
      <c r="B3" s="3" t="s">
        <v>5</v>
      </c>
      <c r="C3" s="8" t="s">
        <v>21</v>
      </c>
      <c r="D3" s="8" t="s">
        <v>22</v>
      </c>
      <c r="E3" s="8" t="s">
        <v>23</v>
      </c>
      <c r="F3" s="8" t="s">
        <v>24</v>
      </c>
      <c r="G3" s="4"/>
    </row>
    <row r="4" spans="2:8" x14ac:dyDescent="0.25">
      <c r="B4" s="3" t="s">
        <v>19</v>
      </c>
      <c r="C4" s="16">
        <v>0</v>
      </c>
      <c r="D4" s="16">
        <v>410</v>
      </c>
      <c r="E4" s="16">
        <v>252</v>
      </c>
      <c r="F4" s="16">
        <v>238</v>
      </c>
      <c r="G4" s="4"/>
    </row>
    <row r="5" spans="2:8" x14ac:dyDescent="0.25">
      <c r="B5" s="3" t="s">
        <v>0</v>
      </c>
      <c r="C5" s="2">
        <v>120</v>
      </c>
      <c r="D5" s="2">
        <v>132</v>
      </c>
      <c r="E5" s="2">
        <v>103</v>
      </c>
      <c r="F5" s="2">
        <v>143</v>
      </c>
      <c r="G5" s="4" t="s">
        <v>1</v>
      </c>
    </row>
    <row r="6" spans="2:8" ht="15.75" thickBot="1" x14ac:dyDescent="0.3">
      <c r="B6" s="5" t="s">
        <v>20</v>
      </c>
      <c r="C6" s="6">
        <f>C5*C4</f>
        <v>0</v>
      </c>
      <c r="D6" s="6">
        <f t="shared" ref="D6:F6" si="0">D5*D4</f>
        <v>54120</v>
      </c>
      <c r="E6" s="6">
        <f t="shared" si="0"/>
        <v>25956</v>
      </c>
      <c r="F6" s="6">
        <f t="shared" si="0"/>
        <v>34034</v>
      </c>
      <c r="G6" s="7">
        <f>SUM(C6:F6)</f>
        <v>114110</v>
      </c>
    </row>
    <row r="7" spans="2:8" ht="15.75" thickBot="1" x14ac:dyDescent="0.3"/>
    <row r="8" spans="2:8" x14ac:dyDescent="0.25">
      <c r="B8" s="34" t="s">
        <v>6</v>
      </c>
      <c r="C8" s="35"/>
      <c r="D8" s="35"/>
      <c r="E8" s="35"/>
      <c r="F8" s="35"/>
      <c r="G8" s="35"/>
      <c r="H8" s="36"/>
    </row>
    <row r="9" spans="2:8" x14ac:dyDescent="0.25">
      <c r="B9" s="3" t="s">
        <v>5</v>
      </c>
      <c r="C9" s="8" t="s">
        <v>21</v>
      </c>
      <c r="D9" s="8" t="s">
        <v>22</v>
      </c>
      <c r="E9" s="8" t="s">
        <v>23</v>
      </c>
      <c r="F9" s="8" t="s">
        <v>24</v>
      </c>
      <c r="G9" s="8" t="s">
        <v>12</v>
      </c>
      <c r="H9" s="15" t="s">
        <v>11</v>
      </c>
    </row>
    <row r="10" spans="2:8" x14ac:dyDescent="0.25">
      <c r="B10" s="11" t="s">
        <v>25</v>
      </c>
      <c r="C10" s="10">
        <v>0.3</v>
      </c>
      <c r="D10" s="10">
        <v>0.4</v>
      </c>
      <c r="E10" s="10">
        <v>0.5</v>
      </c>
      <c r="F10" s="10">
        <v>1</v>
      </c>
      <c r="G10" s="10">
        <f>C10*$C$4+D10*$D$4+E10*$E$4+F10*$F$4</f>
        <v>528</v>
      </c>
      <c r="H10" s="9">
        <v>528</v>
      </c>
    </row>
    <row r="11" spans="2:8" x14ac:dyDescent="0.25">
      <c r="B11" s="11" t="s">
        <v>26</v>
      </c>
      <c r="C11" s="10">
        <v>0.5</v>
      </c>
      <c r="D11" s="10">
        <v>0.5</v>
      </c>
      <c r="E11" s="10">
        <v>0.3</v>
      </c>
      <c r="F11" s="10">
        <v>0.3</v>
      </c>
      <c r="G11" s="10">
        <f t="shared" ref="G11:G15" si="1">C11*$C$4+D11*$D$4+E11*$E$4+F11*$F$4</f>
        <v>352</v>
      </c>
      <c r="H11" s="9">
        <v>352</v>
      </c>
    </row>
    <row r="12" spans="2:8" x14ac:dyDescent="0.25">
      <c r="B12" s="11" t="s">
        <v>27</v>
      </c>
      <c r="C12" s="10">
        <v>0.3</v>
      </c>
      <c r="D12" s="10">
        <v>0.2</v>
      </c>
      <c r="E12" s="10">
        <v>0.5</v>
      </c>
      <c r="F12" s="10">
        <v>0.6</v>
      </c>
      <c r="G12" s="10">
        <f t="shared" si="1"/>
        <v>350.79999999999995</v>
      </c>
      <c r="H12" s="9">
        <v>352</v>
      </c>
    </row>
    <row r="13" spans="2:8" x14ac:dyDescent="0.25">
      <c r="B13" s="11" t="s">
        <v>28</v>
      </c>
      <c r="C13" s="10">
        <v>0.4</v>
      </c>
      <c r="D13" s="10">
        <v>0.1</v>
      </c>
      <c r="E13" s="10">
        <v>0.4</v>
      </c>
      <c r="F13" s="10">
        <v>0.1</v>
      </c>
      <c r="G13" s="10">
        <f t="shared" si="1"/>
        <v>165.60000000000002</v>
      </c>
      <c r="H13" s="9">
        <v>176</v>
      </c>
    </row>
    <row r="14" spans="2:8" x14ac:dyDescent="0.25">
      <c r="B14" s="11" t="s">
        <v>29</v>
      </c>
      <c r="C14" s="17">
        <v>0.4</v>
      </c>
      <c r="D14" s="17">
        <v>0.3</v>
      </c>
      <c r="E14" s="17">
        <v>0.3</v>
      </c>
      <c r="F14" s="17">
        <v>0.3</v>
      </c>
      <c r="G14" s="10">
        <f t="shared" si="1"/>
        <v>270</v>
      </c>
      <c r="H14" s="18">
        <v>352</v>
      </c>
    </row>
    <row r="15" spans="2:8" ht="15.75" thickBot="1" x14ac:dyDescent="0.3">
      <c r="B15" s="12" t="s">
        <v>30</v>
      </c>
      <c r="C15" s="19">
        <v>0.4</v>
      </c>
      <c r="D15" s="19">
        <v>0.3</v>
      </c>
      <c r="E15" s="19">
        <v>0.3</v>
      </c>
      <c r="F15" s="19">
        <v>0.3</v>
      </c>
      <c r="G15" s="13">
        <f t="shared" si="1"/>
        <v>270</v>
      </c>
      <c r="H15" s="20">
        <v>352</v>
      </c>
    </row>
  </sheetData>
  <mergeCells count="2">
    <mergeCell ref="B2:G2"/>
    <mergeCell ref="B8:H8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workbookViewId="0">
      <selection activeCell="I15" sqref="I15"/>
    </sheetView>
  </sheetViews>
  <sheetFormatPr defaultRowHeight="15" x14ac:dyDescent="0.25"/>
  <cols>
    <col min="1" max="1" width="3.85546875" customWidth="1"/>
    <col min="2" max="2" width="33.28515625" bestFit="1" customWidth="1"/>
    <col min="3" max="3" width="14.7109375" bestFit="1" customWidth="1"/>
    <col min="4" max="4" width="15.140625" bestFit="1" customWidth="1"/>
    <col min="5" max="5" width="13.28515625" bestFit="1" customWidth="1"/>
    <col min="6" max="6" width="16" bestFit="1" customWidth="1"/>
  </cols>
  <sheetData>
    <row r="1" spans="2:6" ht="15.75" thickBot="1" x14ac:dyDescent="0.3"/>
    <row r="2" spans="2:6" x14ac:dyDescent="0.25">
      <c r="B2" s="34" t="s">
        <v>4</v>
      </c>
      <c r="C2" s="35"/>
      <c r="D2" s="35"/>
      <c r="E2" s="36"/>
    </row>
    <row r="3" spans="2:6" x14ac:dyDescent="0.25">
      <c r="B3" s="3" t="s">
        <v>5</v>
      </c>
      <c r="C3" s="1" t="s">
        <v>31</v>
      </c>
      <c r="D3" s="1" t="s">
        <v>32</v>
      </c>
      <c r="E3" s="4"/>
    </row>
    <row r="4" spans="2:6" x14ac:dyDescent="0.25">
      <c r="B4" s="3" t="s">
        <v>19</v>
      </c>
      <c r="C4" s="16">
        <v>35000</v>
      </c>
      <c r="D4" s="16">
        <v>0</v>
      </c>
      <c r="E4" s="4"/>
    </row>
    <row r="5" spans="2:6" x14ac:dyDescent="0.25">
      <c r="B5" s="3" t="s">
        <v>0</v>
      </c>
      <c r="C5" s="2">
        <v>3</v>
      </c>
      <c r="D5" s="2">
        <v>2</v>
      </c>
      <c r="E5" s="4" t="s">
        <v>1</v>
      </c>
    </row>
    <row r="6" spans="2:6" ht="15.75" thickBot="1" x14ac:dyDescent="0.3">
      <c r="B6" s="5" t="s">
        <v>20</v>
      </c>
      <c r="C6" s="6">
        <f>C5*C4</f>
        <v>105000</v>
      </c>
      <c r="D6" s="6">
        <f>D5*D4</f>
        <v>0</v>
      </c>
      <c r="E6" s="7">
        <f>SUM(C6:D6)</f>
        <v>105000</v>
      </c>
    </row>
    <row r="7" spans="2:6" ht="15.75" thickBot="1" x14ac:dyDescent="0.3"/>
    <row r="8" spans="2:6" x14ac:dyDescent="0.25">
      <c r="B8" s="34" t="s">
        <v>6</v>
      </c>
      <c r="C8" s="35"/>
      <c r="D8" s="35"/>
      <c r="E8" s="35"/>
      <c r="F8" s="36"/>
    </row>
    <row r="9" spans="2:6" x14ac:dyDescent="0.25">
      <c r="B9" s="3" t="s">
        <v>5</v>
      </c>
      <c r="C9" s="1" t="s">
        <v>31</v>
      </c>
      <c r="D9" s="1" t="s">
        <v>32</v>
      </c>
      <c r="E9" s="8" t="s">
        <v>12</v>
      </c>
      <c r="F9" s="15" t="s">
        <v>11</v>
      </c>
    </row>
    <row r="10" spans="2:6" x14ac:dyDescent="0.25">
      <c r="B10" s="11" t="s">
        <v>34</v>
      </c>
      <c r="C10" s="10">
        <v>0</v>
      </c>
      <c r="D10" s="10">
        <v>1</v>
      </c>
      <c r="E10" s="10">
        <f>C10*$C$4+D10*$D$4</f>
        <v>0</v>
      </c>
      <c r="F10" s="9">
        <v>20000</v>
      </c>
    </row>
    <row r="11" spans="2:6" x14ac:dyDescent="0.25">
      <c r="B11" s="11" t="s">
        <v>35</v>
      </c>
      <c r="C11" s="10">
        <v>1</v>
      </c>
      <c r="D11" s="10">
        <v>0</v>
      </c>
      <c r="E11" s="10">
        <f t="shared" ref="E11:E14" si="0">C11*$C$4+D11*$D$4</f>
        <v>35000</v>
      </c>
      <c r="F11" s="9">
        <v>35000</v>
      </c>
    </row>
    <row r="12" spans="2:6" x14ac:dyDescent="0.25">
      <c r="B12" s="11" t="s">
        <v>33</v>
      </c>
      <c r="C12" s="10">
        <v>1</v>
      </c>
      <c r="D12" s="10">
        <v>1</v>
      </c>
      <c r="E12" s="10">
        <f t="shared" si="0"/>
        <v>35000</v>
      </c>
      <c r="F12" s="9">
        <v>50000</v>
      </c>
    </row>
    <row r="13" spans="2:6" x14ac:dyDescent="0.25">
      <c r="B13" s="11" t="s">
        <v>36</v>
      </c>
      <c r="C13" s="10">
        <v>2</v>
      </c>
      <c r="D13" s="10">
        <v>1</v>
      </c>
      <c r="E13" s="10">
        <f t="shared" si="0"/>
        <v>70000</v>
      </c>
      <c r="F13" s="9">
        <v>80000</v>
      </c>
    </row>
    <row r="14" spans="2:6" ht="15.75" thickBot="1" x14ac:dyDescent="0.3">
      <c r="B14" s="12" t="s">
        <v>37</v>
      </c>
      <c r="C14" s="13">
        <v>1</v>
      </c>
      <c r="D14" s="13">
        <v>1</v>
      </c>
      <c r="E14" s="13">
        <f t="shared" si="0"/>
        <v>35000</v>
      </c>
      <c r="F14" s="14">
        <v>35000</v>
      </c>
    </row>
  </sheetData>
  <mergeCells count="2">
    <mergeCell ref="B2:E2"/>
    <mergeCell ref="B8:F8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workbookViewId="0">
      <selection activeCell="P10" sqref="P10"/>
    </sheetView>
  </sheetViews>
  <sheetFormatPr defaultRowHeight="15" x14ac:dyDescent="0.25"/>
  <cols>
    <col min="1" max="1" width="3.140625" customWidth="1"/>
    <col min="2" max="2" width="26.42578125" bestFit="1" customWidth="1"/>
    <col min="3" max="3" width="11.28515625" bestFit="1" customWidth="1"/>
    <col min="4" max="4" width="11.5703125" customWidth="1"/>
    <col min="5" max="5" width="12.140625" bestFit="1" customWidth="1"/>
    <col min="6" max="7" width="12" customWidth="1"/>
    <col min="8" max="8" width="11.42578125" bestFit="1" customWidth="1"/>
    <col min="9" max="9" width="13.28515625" bestFit="1" customWidth="1"/>
    <col min="10" max="10" width="16.140625" bestFit="1" customWidth="1"/>
    <col min="11" max="11" width="12.28515625" bestFit="1" customWidth="1"/>
    <col min="12" max="12" width="11.28515625" bestFit="1" customWidth="1"/>
  </cols>
  <sheetData>
    <row r="1" spans="2:13" ht="15.75" thickBot="1" x14ac:dyDescent="0.3"/>
    <row r="2" spans="2:13" x14ac:dyDescent="0.25">
      <c r="B2" s="34" t="s">
        <v>4</v>
      </c>
      <c r="C2" s="35"/>
      <c r="D2" s="35"/>
      <c r="E2" s="35"/>
      <c r="F2" s="35"/>
      <c r="G2" s="35"/>
      <c r="H2" s="35"/>
      <c r="I2" s="36"/>
    </row>
    <row r="3" spans="2:13" x14ac:dyDescent="0.25">
      <c r="B3" s="3" t="s">
        <v>5</v>
      </c>
      <c r="C3" s="8" t="s">
        <v>38</v>
      </c>
      <c r="D3" s="8" t="s">
        <v>39</v>
      </c>
      <c r="E3" s="8" t="s">
        <v>40</v>
      </c>
      <c r="F3" s="8" t="s">
        <v>41</v>
      </c>
      <c r="G3" s="8" t="s">
        <v>42</v>
      </c>
      <c r="H3" s="8" t="s">
        <v>43</v>
      </c>
      <c r="I3" s="4"/>
    </row>
    <row r="4" spans="2:13" x14ac:dyDescent="0.25">
      <c r="B4" s="3" t="s">
        <v>44</v>
      </c>
      <c r="C4" s="33">
        <v>50000</v>
      </c>
      <c r="D4" s="33">
        <v>0</v>
      </c>
      <c r="E4" s="33">
        <v>0</v>
      </c>
      <c r="F4" s="33">
        <v>20000</v>
      </c>
      <c r="G4" s="33">
        <v>0</v>
      </c>
      <c r="H4" s="33">
        <v>30000</v>
      </c>
      <c r="I4" s="9"/>
    </row>
    <row r="5" spans="2:13" x14ac:dyDescent="0.25">
      <c r="B5" s="3" t="s">
        <v>45</v>
      </c>
      <c r="C5" s="21">
        <v>4.2999999999999997E-2</v>
      </c>
      <c r="D5" s="21">
        <v>3.6999999999999998E-2</v>
      </c>
      <c r="E5" s="21">
        <v>1.7999999999999999E-2</v>
      </c>
      <c r="F5" s="21">
        <v>2.8000000000000001E-2</v>
      </c>
      <c r="G5" s="21">
        <v>1.4999999999999999E-2</v>
      </c>
      <c r="H5" s="21">
        <v>2.4E-2</v>
      </c>
      <c r="I5" s="9" t="s">
        <v>52</v>
      </c>
    </row>
    <row r="6" spans="2:13" ht="15.75" thickBot="1" x14ac:dyDescent="0.3">
      <c r="B6" s="5" t="s">
        <v>46</v>
      </c>
      <c r="C6" s="22">
        <f>C5*C4</f>
        <v>2150</v>
      </c>
      <c r="D6" s="22">
        <f t="shared" ref="D6:G6" si="0">D5*D4</f>
        <v>0</v>
      </c>
      <c r="E6" s="22">
        <f t="shared" si="0"/>
        <v>0</v>
      </c>
      <c r="F6" s="22">
        <f t="shared" si="0"/>
        <v>560</v>
      </c>
      <c r="G6" s="22">
        <f t="shared" si="0"/>
        <v>0</v>
      </c>
      <c r="H6" s="22">
        <f>H5*H4</f>
        <v>720</v>
      </c>
      <c r="I6" s="23">
        <f>SUM(C6:H6)</f>
        <v>3430</v>
      </c>
    </row>
    <row r="7" spans="2:13" ht="15.75" thickBot="1" x14ac:dyDescent="0.3"/>
    <row r="8" spans="2:13" x14ac:dyDescent="0.25">
      <c r="B8" s="34" t="s">
        <v>6</v>
      </c>
      <c r="C8" s="35"/>
      <c r="D8" s="35"/>
      <c r="E8" s="35"/>
      <c r="F8" s="35"/>
      <c r="G8" s="35"/>
      <c r="H8" s="35"/>
      <c r="I8" s="35"/>
      <c r="J8" s="35"/>
      <c r="K8" s="35"/>
      <c r="L8" s="36"/>
    </row>
    <row r="9" spans="2:13" x14ac:dyDescent="0.25">
      <c r="B9" s="43" t="s">
        <v>5</v>
      </c>
      <c r="C9" s="41" t="s">
        <v>38</v>
      </c>
      <c r="D9" s="41" t="s">
        <v>39</v>
      </c>
      <c r="E9" s="41" t="s">
        <v>40</v>
      </c>
      <c r="F9" s="41" t="s">
        <v>41</v>
      </c>
      <c r="G9" s="41" t="s">
        <v>42</v>
      </c>
      <c r="H9" s="41" t="s">
        <v>43</v>
      </c>
      <c r="I9" s="40" t="s">
        <v>50</v>
      </c>
      <c r="J9" s="41" t="s">
        <v>50</v>
      </c>
      <c r="K9" s="41"/>
      <c r="L9" s="42"/>
      <c r="M9" s="24"/>
    </row>
    <row r="10" spans="2:13" x14ac:dyDescent="0.25">
      <c r="B10" s="43"/>
      <c r="C10" s="41"/>
      <c r="D10" s="41"/>
      <c r="E10" s="41"/>
      <c r="F10" s="41"/>
      <c r="G10" s="41"/>
      <c r="H10" s="41"/>
      <c r="I10" s="40"/>
      <c r="J10" s="27" t="s">
        <v>49</v>
      </c>
      <c r="K10" s="25" t="s">
        <v>47</v>
      </c>
      <c r="L10" s="26" t="s">
        <v>48</v>
      </c>
      <c r="M10" s="24"/>
    </row>
    <row r="11" spans="2:13" x14ac:dyDescent="0.25">
      <c r="B11" s="11" t="s">
        <v>51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f>C11*$C$4+D11*$D$4+E11*$E$4+F11*$F$4+G11*$G$4+H11*$H$4</f>
        <v>100000</v>
      </c>
      <c r="J11" s="28">
        <v>100000</v>
      </c>
      <c r="K11" s="2"/>
      <c r="L11" s="29"/>
    </row>
    <row r="12" spans="2:13" x14ac:dyDescent="0.25">
      <c r="B12" s="11" t="s">
        <v>53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f t="shared" ref="I12:I17" si="1">C12*$C$4+D12*$D$4+E12*$E$4+F12*$F$4+G12*$G$4+H12*$H$4</f>
        <v>30000</v>
      </c>
      <c r="J12" s="28"/>
      <c r="K12" s="2"/>
      <c r="L12" s="29">
        <v>30000</v>
      </c>
    </row>
    <row r="13" spans="2:13" x14ac:dyDescent="0.25">
      <c r="B13" s="11" t="s">
        <v>54</v>
      </c>
      <c r="C13" s="10">
        <v>0</v>
      </c>
      <c r="D13" s="10">
        <v>0</v>
      </c>
      <c r="E13" s="10">
        <v>0</v>
      </c>
      <c r="F13" s="10">
        <v>1</v>
      </c>
      <c r="G13" s="10">
        <v>0</v>
      </c>
      <c r="H13" s="10">
        <v>0</v>
      </c>
      <c r="I13" s="10">
        <f t="shared" si="1"/>
        <v>20000</v>
      </c>
      <c r="J13" s="28"/>
      <c r="K13" s="2">
        <v>25000</v>
      </c>
      <c r="L13" s="29"/>
    </row>
    <row r="14" spans="2:13" x14ac:dyDescent="0.25">
      <c r="B14" s="11" t="s">
        <v>55</v>
      </c>
      <c r="C14" s="10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f t="shared" si="1"/>
        <v>50000</v>
      </c>
      <c r="J14" s="28"/>
      <c r="K14" s="2"/>
      <c r="L14" s="29">
        <v>30000</v>
      </c>
    </row>
    <row r="15" spans="2:13" x14ac:dyDescent="0.25">
      <c r="B15" s="11" t="s">
        <v>56</v>
      </c>
      <c r="C15" s="17">
        <v>0</v>
      </c>
      <c r="D15" s="17">
        <v>0</v>
      </c>
      <c r="E15" s="17">
        <v>0</v>
      </c>
      <c r="F15" s="17">
        <v>1</v>
      </c>
      <c r="G15" s="17">
        <v>0</v>
      </c>
      <c r="H15" s="17">
        <v>0</v>
      </c>
      <c r="I15" s="10">
        <f t="shared" si="1"/>
        <v>20000</v>
      </c>
      <c r="J15" s="28"/>
      <c r="K15" s="2">
        <v>50000</v>
      </c>
      <c r="L15" s="29"/>
    </row>
    <row r="16" spans="2:13" x14ac:dyDescent="0.25">
      <c r="B16" s="11" t="s">
        <v>57</v>
      </c>
      <c r="C16" s="17">
        <v>1</v>
      </c>
      <c r="D16" s="17">
        <v>1</v>
      </c>
      <c r="E16" s="17">
        <v>1</v>
      </c>
      <c r="F16" s="17">
        <v>0</v>
      </c>
      <c r="G16" s="17">
        <v>0</v>
      </c>
      <c r="H16" s="17">
        <v>0</v>
      </c>
      <c r="I16" s="10">
        <f t="shared" si="1"/>
        <v>50000</v>
      </c>
      <c r="J16" s="28"/>
      <c r="K16" s="2">
        <v>50000</v>
      </c>
      <c r="L16" s="29"/>
    </row>
    <row r="17" spans="2:12" ht="15.75" thickBot="1" x14ac:dyDescent="0.3">
      <c r="B17" s="12" t="s">
        <v>58</v>
      </c>
      <c r="C17" s="19">
        <v>0</v>
      </c>
      <c r="D17" s="19">
        <v>0</v>
      </c>
      <c r="E17" s="19">
        <v>0</v>
      </c>
      <c r="F17" s="19">
        <v>0</v>
      </c>
      <c r="G17" s="19">
        <v>1</v>
      </c>
      <c r="H17" s="19">
        <v>1</v>
      </c>
      <c r="I17" s="19">
        <f t="shared" si="1"/>
        <v>30000</v>
      </c>
      <c r="J17" s="30"/>
      <c r="K17" s="31">
        <v>50000</v>
      </c>
      <c r="L17" s="32"/>
    </row>
  </sheetData>
  <mergeCells count="11">
    <mergeCell ref="I9:I10"/>
    <mergeCell ref="B8:L8"/>
    <mergeCell ref="B2:I2"/>
    <mergeCell ref="J9:L9"/>
    <mergeCell ref="B9:B10"/>
    <mergeCell ref="C9:C10"/>
    <mergeCell ref="D9:D10"/>
    <mergeCell ref="E9:E10"/>
    <mergeCell ref="F9:F10"/>
    <mergeCell ref="G9:G10"/>
    <mergeCell ref="H9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FÁBRICA DE CPUs</vt:lpstr>
      <vt:lpstr>FÁBRICA DE TRENS</vt:lpstr>
      <vt:lpstr>FÁBRICA  TRENS (nos. inteiros)</vt:lpstr>
      <vt:lpstr>PRODUTOS ABCD</vt:lpstr>
      <vt:lpstr>PRODUTOS ABCD (nos. inteiros)</vt:lpstr>
      <vt:lpstr>FÁBRICA DE SUCOS</vt:lpstr>
      <vt:lpstr>FUNDABANC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</dc:creator>
  <cp:lastModifiedBy>Silva, Stefani</cp:lastModifiedBy>
  <dcterms:created xsi:type="dcterms:W3CDTF">2018-10-29T19:09:04Z</dcterms:created>
  <dcterms:modified xsi:type="dcterms:W3CDTF">2018-10-31T19:16:49Z</dcterms:modified>
</cp:coreProperties>
</file>